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ropbox\Carlby\Finance\"/>
    </mc:Choice>
  </mc:AlternateContent>
  <xr:revisionPtr revIDLastSave="0" documentId="8_{206C30F0-A0FE-4740-A093-C8C8C802A2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culation" sheetId="1" r:id="rId1"/>
    <sheet name="Input data" sheetId="2" r:id="rId2"/>
  </sheets>
  <definedNames>
    <definedName name="_xlnm._FilterDatabase" localSheetId="1" hidden="1">'Input data'!$A$1:$C$58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7" i="1"/>
  <c r="B80" i="2" l="1"/>
  <c r="B10" i="1" l="1"/>
  <c r="B12" i="1" l="1"/>
  <c r="B16" i="1" s="1"/>
  <c r="B18" i="1" l="1"/>
  <c r="B22" i="1" s="1"/>
</calcChain>
</file>

<file path=xl/sharedStrings.xml><?xml version="1.0" encoding="utf-8"?>
<sst xmlns="http://schemas.openxmlformats.org/spreadsheetml/2006/main" count="102" uniqueCount="99">
  <si>
    <t>Calculation of tax payable on a band D Property</t>
  </si>
  <si>
    <t>This is the charge per Band D property in your Parish</t>
  </si>
  <si>
    <t>PARISH/AREA</t>
  </si>
  <si>
    <t>Parish</t>
  </si>
  <si>
    <t>Select Parish from list</t>
  </si>
  <si>
    <t xml:space="preserve">Automatically populates when Parish is selected </t>
  </si>
  <si>
    <t>This will calculate the charge per band D property in your Parish and the % increase that will be shown on the Council Tax bill</t>
  </si>
  <si>
    <t>Please enter this figure onto the precept requirement form</t>
  </si>
  <si>
    <t>Parish Band D Tax Rate</t>
  </si>
  <si>
    <t>Parish Precept Requirement and Band D Tax Rate calculator</t>
  </si>
  <si>
    <t>To use the calculator please enter information in the highlighted cells</t>
  </si>
  <si>
    <t>Allington</t>
  </si>
  <si>
    <t>Ancaster</t>
  </si>
  <si>
    <t>Aslackby</t>
  </si>
  <si>
    <t>Barholm &amp; Stowe</t>
  </si>
  <si>
    <t>Barrowby</t>
  </si>
  <si>
    <t>Baston</t>
  </si>
  <si>
    <t>Belton &amp; Manthorpe</t>
  </si>
  <si>
    <t>Billingborough</t>
  </si>
  <si>
    <t>Bitchfield</t>
  </si>
  <si>
    <t>Boothby Pagnell</t>
  </si>
  <si>
    <t>Braceborough &amp; Wilsthorpe</t>
  </si>
  <si>
    <t>Burton Coggles</t>
  </si>
  <si>
    <t>Careby</t>
  </si>
  <si>
    <t>Carlby</t>
  </si>
  <si>
    <t>Castle Bytham</t>
  </si>
  <si>
    <t>Caythorpe &amp; Frieston</t>
  </si>
  <si>
    <t>Claypole</t>
  </si>
  <si>
    <t>Corby Glen &amp; Birkholme</t>
  </si>
  <si>
    <t>Counthorpe &amp; Creeton</t>
  </si>
  <si>
    <t>Deeping St James</t>
  </si>
  <si>
    <t>Denton</t>
  </si>
  <si>
    <t>Dowsby</t>
  </si>
  <si>
    <t>Dunsby</t>
  </si>
  <si>
    <t>Edenham</t>
  </si>
  <si>
    <t>Fenton</t>
  </si>
  <si>
    <t>Folkingham</t>
  </si>
  <si>
    <t>Foston</t>
  </si>
  <si>
    <t>Fulbeck</t>
  </si>
  <si>
    <t>Greatford</t>
  </si>
  <si>
    <t>Great Gonerby</t>
  </si>
  <si>
    <t>Great Ponton</t>
  </si>
  <si>
    <t>Haconby &amp; Stainfield</t>
  </si>
  <si>
    <t>Harlaxton</t>
  </si>
  <si>
    <t>Heydour</t>
  </si>
  <si>
    <t>Honington</t>
  </si>
  <si>
    <t>Horbling</t>
  </si>
  <si>
    <t>Hougham</t>
  </si>
  <si>
    <t>Hough-on-the-Hill</t>
  </si>
  <si>
    <t>Ingoldsby</t>
  </si>
  <si>
    <t>Irnham</t>
  </si>
  <si>
    <t>Kirkby Underwood</t>
  </si>
  <si>
    <t>Langtoft</t>
  </si>
  <si>
    <t>Lenton</t>
  </si>
  <si>
    <t>Little Bytham</t>
  </si>
  <si>
    <t>Little Ponton &amp; Stroxton</t>
  </si>
  <si>
    <t>Long Bennington</t>
  </si>
  <si>
    <t>Market Deeping</t>
  </si>
  <si>
    <t>Marston</t>
  </si>
  <si>
    <t>Morton &amp; Hanthorpe</t>
  </si>
  <si>
    <t>Old Somerby</t>
  </si>
  <si>
    <t>Pickworth</t>
  </si>
  <si>
    <t>Pointon</t>
  </si>
  <si>
    <t>Rippingale</t>
  </si>
  <si>
    <t>Sedgebrook</t>
  </si>
  <si>
    <t>Skillington</t>
  </si>
  <si>
    <t>South Witham</t>
  </si>
  <si>
    <t>Stubton</t>
  </si>
  <si>
    <t>Swayfield</t>
  </si>
  <si>
    <t>Swinstead</t>
  </si>
  <si>
    <t>Tallington</t>
  </si>
  <si>
    <t>Thurlby</t>
  </si>
  <si>
    <t>Toft Lound &amp; Manthorpe</t>
  </si>
  <si>
    <t>Uffington</t>
  </si>
  <si>
    <t>Welby</t>
  </si>
  <si>
    <t>Westborough &amp; Dry Doddington</t>
  </si>
  <si>
    <t>West Deeping</t>
  </si>
  <si>
    <t>Witham-on-the-Hill</t>
  </si>
  <si>
    <t>Woolsthorpe</t>
  </si>
  <si>
    <t>Wyville cum Hungerton</t>
  </si>
  <si>
    <t>Grantham</t>
  </si>
  <si>
    <t xml:space="preserve">Stamford </t>
  </si>
  <si>
    <t>Bourne</t>
  </si>
  <si>
    <t xml:space="preserve">Barkston and Syston </t>
  </si>
  <si>
    <t>Braceby, Humby, Ropsely, Sapperton</t>
  </si>
  <si>
    <t xml:space="preserve">Carlton Scroop and Normanton </t>
  </si>
  <si>
    <t>Colsterwoth, Gunby &amp; Stainby, North Witham</t>
  </si>
  <si>
    <t>Easton and Stoke Rochford</t>
  </si>
  <si>
    <t xml:space="preserve">Londonthorpe &amp; Harrowby without </t>
  </si>
  <si>
    <t>Precept Requirement 2019/20</t>
  </si>
  <si>
    <t>% increase/decrease on a Band D charge that will be shown on the Council Tax Bill</t>
  </si>
  <si>
    <t>Precept Requirement</t>
  </si>
  <si>
    <t>Total</t>
  </si>
  <si>
    <t>Precept Requirement 2026/27</t>
  </si>
  <si>
    <t>2026/27 Tax base for the Parish</t>
  </si>
  <si>
    <t>2025/26 Parish Band D charge</t>
  </si>
  <si>
    <t xml:space="preserve">2026/27 Band D Increase/decrease </t>
  </si>
  <si>
    <t>2025/26 Parish Band D Charge</t>
  </si>
  <si>
    <t>Adjusted Band D Equivalents 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</si>
</sst>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ourier"/>
      <family val="3"/>
    </font>
    <font>
      <b/>
      <sz val="10"/>
      <name val="Trebuchet MS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3" fillId="0" borderId="1" xfId="0" applyFont="1" applyBorder="1"/>
    <xf numFmtId="0" fontId="0" fillId="0" borderId="0" xfId="0" applyAlignment="1">
      <alignment wrapText="1"/>
    </xf>
    <xf numFmtId="0" fontId="0" fillId="0" borderId="0" xfId="0" applyProtection="1">
      <protection locked="0"/>
    </xf>
    <xf numFmtId="2" fontId="1" fillId="0" borderId="0" xfId="0" applyNumberFormat="1" applyFont="1"/>
    <xf numFmtId="4" fontId="0" fillId="2" borderId="0" xfId="0" applyNumberFormat="1" applyFill="1" applyProtection="1">
      <protection locked="0"/>
    </xf>
    <xf numFmtId="0" fontId="5" fillId="0" borderId="2" xfId="1" applyFont="1" applyBorder="1" applyProtection="1">
      <protection locked="0"/>
    </xf>
    <xf numFmtId="4" fontId="0" fillId="2" borderId="0" xfId="0" applyNumberFormat="1" applyFill="1"/>
    <xf numFmtId="164" fontId="1" fillId="3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2" fontId="6" fillId="3" borderId="2" xfId="0" applyNumberFormat="1" applyFont="1" applyFill="1" applyBorder="1"/>
    <xf numFmtId="2" fontId="6" fillId="4" borderId="3" xfId="0" applyNumberFormat="1" applyFont="1" applyFill="1" applyBorder="1"/>
    <xf numFmtId="0" fontId="6" fillId="4" borderId="3" xfId="0" applyFont="1" applyFill="1" applyBorder="1"/>
    <xf numFmtId="2" fontId="1" fillId="0" borderId="1" xfId="0" applyNumberFormat="1" applyFont="1" applyBorder="1"/>
    <xf numFmtId="2" fontId="6" fillId="4" borderId="4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topLeftCell="A4" workbookViewId="0">
      <selection activeCell="M19" sqref="M19"/>
    </sheetView>
  </sheetViews>
  <sheetFormatPr defaultRowHeight="14.4" x14ac:dyDescent="0.3"/>
  <cols>
    <col min="1" max="1" width="31.21875" customWidth="1"/>
    <col min="2" max="2" width="24.77734375" customWidth="1"/>
  </cols>
  <sheetData>
    <row r="1" spans="1:4" x14ac:dyDescent="0.3">
      <c r="A1" s="2" t="s">
        <v>9</v>
      </c>
    </row>
    <row r="2" spans="1:4" x14ac:dyDescent="0.3">
      <c r="A2" s="2"/>
    </row>
    <row r="3" spans="1:4" x14ac:dyDescent="0.3">
      <c r="A3" t="s">
        <v>6</v>
      </c>
    </row>
    <row r="5" spans="1:4" x14ac:dyDescent="0.3">
      <c r="A5" s="1" t="s">
        <v>10</v>
      </c>
    </row>
    <row r="7" spans="1:4" x14ac:dyDescent="0.3">
      <c r="A7" t="s">
        <v>3</v>
      </c>
      <c r="B7" s="7" t="s">
        <v>24</v>
      </c>
      <c r="D7" s="1" t="s">
        <v>4</v>
      </c>
    </row>
    <row r="9" spans="1:4" ht="25.5" customHeight="1" x14ac:dyDescent="0.3">
      <c r="A9" s="1" t="s">
        <v>93</v>
      </c>
      <c r="B9" s="9">
        <v>11358</v>
      </c>
      <c r="C9" s="1" t="s">
        <v>7</v>
      </c>
    </row>
    <row r="10" spans="1:4" ht="25.5" hidden="1" customHeight="1" x14ac:dyDescent="0.3">
      <c r="A10" t="s">
        <v>91</v>
      </c>
      <c r="B10" s="11">
        <f>SUM(B9:B9)</f>
        <v>11358</v>
      </c>
    </row>
    <row r="11" spans="1:4" x14ac:dyDescent="0.3">
      <c r="B11" s="3"/>
    </row>
    <row r="12" spans="1:4" hidden="1" x14ac:dyDescent="0.3">
      <c r="A12" s="1" t="s">
        <v>89</v>
      </c>
      <c r="B12" s="4">
        <f>B10</f>
        <v>11358</v>
      </c>
      <c r="C12" s="1"/>
    </row>
    <row r="13" spans="1:4" x14ac:dyDescent="0.3">
      <c r="B13" s="3"/>
    </row>
    <row r="14" spans="1:4" x14ac:dyDescent="0.3">
      <c r="A14" s="2" t="s">
        <v>0</v>
      </c>
      <c r="B14" s="3"/>
    </row>
    <row r="15" spans="1:4" x14ac:dyDescent="0.3">
      <c r="B15" s="3"/>
    </row>
    <row r="16" spans="1:4" ht="25.5" customHeight="1" x14ac:dyDescent="0.3">
      <c r="A16" t="s">
        <v>93</v>
      </c>
      <c r="B16" s="3">
        <f>B12</f>
        <v>11358</v>
      </c>
    </row>
    <row r="17" spans="1:3" ht="25.5" customHeight="1" x14ac:dyDescent="0.3">
      <c r="A17" t="s">
        <v>94</v>
      </c>
      <c r="B17" s="3">
        <f>VLOOKUP(B7,'Input data'!A2:B79,2,FALSE)</f>
        <v>209.7</v>
      </c>
      <c r="C17" t="s">
        <v>5</v>
      </c>
    </row>
    <row r="18" spans="1:3" ht="25.5" customHeight="1" x14ac:dyDescent="0.3">
      <c r="A18" t="s">
        <v>8</v>
      </c>
      <c r="B18" s="3">
        <f>ROUND(B16/B17,2)</f>
        <v>54.16</v>
      </c>
      <c r="C18" s="1" t="s">
        <v>1</v>
      </c>
    </row>
    <row r="19" spans="1:3" x14ac:dyDescent="0.3">
      <c r="B19" s="3"/>
    </row>
    <row r="20" spans="1:3" x14ac:dyDescent="0.3">
      <c r="A20" t="s">
        <v>95</v>
      </c>
      <c r="B20" s="3">
        <f>VLOOKUP(B7,'Input data'!A2:C79,3,FALSE)</f>
        <v>52.919999999999995</v>
      </c>
      <c r="C20" t="s">
        <v>5</v>
      </c>
    </row>
    <row r="21" spans="1:3" x14ac:dyDescent="0.3">
      <c r="B21" s="3"/>
    </row>
    <row r="22" spans="1:3" x14ac:dyDescent="0.3">
      <c r="A22" t="s">
        <v>96</v>
      </c>
      <c r="B22" s="8">
        <f>ROUND((B18-B20)/B20*100,1)</f>
        <v>2.2999999999999998</v>
      </c>
      <c r="C22" s="1" t="s">
        <v>90</v>
      </c>
    </row>
  </sheetData>
  <sheetProtection selectLockedCells="1"/>
  <protectedRanges>
    <protectedRange algorithmName="SHA-512" hashValue="U8pG9p+dYJpTuXXgBeQYjUnVC7EBfmuOsHcpZjrMg6z20TfjPRS93PUBykpP0g4xaidOthkVAmDINR8tTIjqUQ==" saltValue="FGtIqdGBCXmEiWXGXZPR9w==" spinCount="100000" sqref="B16:B22" name="Range1"/>
  </protectedRange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'Input data'!$A$1:$A$79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0"/>
  <sheetViews>
    <sheetView topLeftCell="A18" workbookViewId="0">
      <selection activeCell="I3" sqref="I3"/>
    </sheetView>
  </sheetViews>
  <sheetFormatPr defaultRowHeight="14.4" x14ac:dyDescent="0.3"/>
  <cols>
    <col min="1" max="1" width="41" bestFit="1" customWidth="1"/>
    <col min="2" max="2" width="11.21875" customWidth="1"/>
    <col min="3" max="3" width="12.44140625" style="6" bestFit="1" customWidth="1"/>
  </cols>
  <sheetData>
    <row r="1" spans="1:3" ht="57.6" x14ac:dyDescent="0.3">
      <c r="A1" s="5" t="s">
        <v>2</v>
      </c>
      <c r="B1" s="12" t="s">
        <v>98</v>
      </c>
      <c r="C1" s="13" t="s">
        <v>97</v>
      </c>
    </row>
    <row r="2" spans="1:3" ht="15" x14ac:dyDescent="0.35">
      <c r="A2" s="10" t="s">
        <v>80</v>
      </c>
      <c r="B2" s="14">
        <v>11471.4</v>
      </c>
      <c r="C2" s="15">
        <v>12.059999999999999</v>
      </c>
    </row>
    <row r="3" spans="1:3" ht="15" x14ac:dyDescent="0.35">
      <c r="A3" s="10" t="s">
        <v>81</v>
      </c>
      <c r="B3" s="14">
        <v>7547.7</v>
      </c>
      <c r="C3" s="15">
        <v>114.21</v>
      </c>
    </row>
    <row r="4" spans="1:3" ht="15" x14ac:dyDescent="0.35">
      <c r="A4" s="10" t="s">
        <v>82</v>
      </c>
      <c r="B4" s="14">
        <v>6648.2</v>
      </c>
      <c r="C4" s="15">
        <v>44.01</v>
      </c>
    </row>
    <row r="5" spans="1:3" ht="15" x14ac:dyDescent="0.35">
      <c r="A5" s="10" t="s">
        <v>11</v>
      </c>
      <c r="B5" s="14">
        <v>355.7</v>
      </c>
      <c r="C5" s="15">
        <v>84.78</v>
      </c>
    </row>
    <row r="6" spans="1:3" ht="15" x14ac:dyDescent="0.35">
      <c r="A6" s="10" t="s">
        <v>12</v>
      </c>
      <c r="B6" s="14">
        <v>625.9</v>
      </c>
      <c r="C6" s="15">
        <v>54</v>
      </c>
    </row>
    <row r="7" spans="1:3" ht="15" x14ac:dyDescent="0.35">
      <c r="A7" s="10" t="s">
        <v>13</v>
      </c>
      <c r="B7" s="14">
        <v>127.3</v>
      </c>
      <c r="C7" s="15">
        <v>55.8</v>
      </c>
    </row>
    <row r="8" spans="1:3" ht="15" x14ac:dyDescent="0.35">
      <c r="A8" s="10" t="s">
        <v>14</v>
      </c>
      <c r="B8" s="14">
        <v>42.6</v>
      </c>
      <c r="C8" s="15">
        <v>0</v>
      </c>
    </row>
    <row r="9" spans="1:3" ht="15" x14ac:dyDescent="0.35">
      <c r="A9" s="10" t="s">
        <v>83</v>
      </c>
      <c r="B9" s="14">
        <v>255.7</v>
      </c>
      <c r="C9" s="15">
        <v>41.4</v>
      </c>
    </row>
    <row r="10" spans="1:3" ht="15" x14ac:dyDescent="0.35">
      <c r="A10" s="10" t="s">
        <v>15</v>
      </c>
      <c r="B10" s="14">
        <v>946.7</v>
      </c>
      <c r="C10" s="15">
        <v>77.039999999999992</v>
      </c>
    </row>
    <row r="11" spans="1:3" ht="15" x14ac:dyDescent="0.35">
      <c r="A11" s="10" t="s">
        <v>16</v>
      </c>
      <c r="B11" s="14">
        <v>618.9</v>
      </c>
      <c r="C11" s="15">
        <v>41.76</v>
      </c>
    </row>
    <row r="12" spans="1:3" ht="15" x14ac:dyDescent="0.35">
      <c r="A12" s="10" t="s">
        <v>17</v>
      </c>
      <c r="B12" s="14">
        <v>204.8</v>
      </c>
      <c r="C12" s="15">
        <v>13.229999999999999</v>
      </c>
    </row>
    <row r="13" spans="1:3" ht="15" x14ac:dyDescent="0.35">
      <c r="A13" s="10" t="s">
        <v>18</v>
      </c>
      <c r="B13" s="14">
        <v>492.2</v>
      </c>
      <c r="C13" s="15">
        <v>39.33</v>
      </c>
    </row>
    <row r="14" spans="1:3" ht="15" x14ac:dyDescent="0.35">
      <c r="A14" s="10" t="s">
        <v>19</v>
      </c>
      <c r="B14" s="14">
        <v>57.5</v>
      </c>
      <c r="C14" s="16">
        <v>0</v>
      </c>
    </row>
    <row r="15" spans="1:3" ht="15" x14ac:dyDescent="0.35">
      <c r="A15" s="10" t="s">
        <v>20</v>
      </c>
      <c r="B15" s="14">
        <v>66.7</v>
      </c>
      <c r="C15" s="15">
        <v>11.34</v>
      </c>
    </row>
    <row r="16" spans="1:3" ht="15" x14ac:dyDescent="0.35">
      <c r="A16" s="10" t="s">
        <v>21</v>
      </c>
      <c r="B16" s="14">
        <v>137.69999999999999</v>
      </c>
      <c r="C16" s="15">
        <v>21.869999999999997</v>
      </c>
    </row>
    <row r="17" spans="1:3" ht="15" x14ac:dyDescent="0.35">
      <c r="A17" s="10" t="s">
        <v>84</v>
      </c>
      <c r="B17" s="14">
        <v>341.1</v>
      </c>
      <c r="C17" s="15">
        <v>42.21</v>
      </c>
    </row>
    <row r="18" spans="1:3" ht="15" x14ac:dyDescent="0.35">
      <c r="A18" s="10" t="s">
        <v>22</v>
      </c>
      <c r="B18" s="14">
        <v>41.1</v>
      </c>
      <c r="C18" s="15">
        <v>14.58</v>
      </c>
    </row>
    <row r="19" spans="1:3" ht="15" x14ac:dyDescent="0.35">
      <c r="A19" s="10" t="s">
        <v>23</v>
      </c>
      <c r="B19" s="14">
        <v>77.3</v>
      </c>
      <c r="C19" s="15">
        <v>0</v>
      </c>
    </row>
    <row r="20" spans="1:3" ht="15" x14ac:dyDescent="0.35">
      <c r="A20" s="10" t="s">
        <v>24</v>
      </c>
      <c r="B20" s="14">
        <v>209.7</v>
      </c>
      <c r="C20" s="15">
        <v>52.919999999999995</v>
      </c>
    </row>
    <row r="21" spans="1:3" ht="15" x14ac:dyDescent="0.35">
      <c r="A21" s="10" t="s">
        <v>85</v>
      </c>
      <c r="B21" s="14">
        <v>127.5</v>
      </c>
      <c r="C21" s="15">
        <v>71.28</v>
      </c>
    </row>
    <row r="22" spans="1:3" ht="15" x14ac:dyDescent="0.35">
      <c r="A22" s="10" t="s">
        <v>25</v>
      </c>
      <c r="B22" s="14">
        <v>336.5</v>
      </c>
      <c r="C22" s="15">
        <v>56.339999999999996</v>
      </c>
    </row>
    <row r="23" spans="1:3" ht="15" x14ac:dyDescent="0.35">
      <c r="A23" s="10" t="s">
        <v>26</v>
      </c>
      <c r="B23" s="14">
        <v>536.29999999999995</v>
      </c>
      <c r="C23" s="15">
        <v>69.75</v>
      </c>
    </row>
    <row r="24" spans="1:3" ht="15" x14ac:dyDescent="0.35">
      <c r="A24" s="10" t="s">
        <v>27</v>
      </c>
      <c r="B24" s="14">
        <v>531.5</v>
      </c>
      <c r="C24" s="15">
        <v>61.83</v>
      </c>
    </row>
    <row r="25" spans="1:3" ht="15" x14ac:dyDescent="0.35">
      <c r="A25" s="10" t="s">
        <v>86</v>
      </c>
      <c r="B25" s="14">
        <v>775.3</v>
      </c>
      <c r="C25" s="15">
        <v>57.599999999999994</v>
      </c>
    </row>
    <row r="26" spans="1:3" ht="15" x14ac:dyDescent="0.35">
      <c r="A26" s="10" t="s">
        <v>28</v>
      </c>
      <c r="B26" s="14">
        <v>508.4</v>
      </c>
      <c r="C26" s="15">
        <v>42.03</v>
      </c>
    </row>
    <row r="27" spans="1:3" ht="15" x14ac:dyDescent="0.35">
      <c r="A27" s="10" t="s">
        <v>29</v>
      </c>
      <c r="B27" s="14">
        <v>26.7</v>
      </c>
      <c r="C27" s="15">
        <v>0</v>
      </c>
    </row>
    <row r="28" spans="1:3" ht="15" x14ac:dyDescent="0.35">
      <c r="A28" s="10" t="s">
        <v>30</v>
      </c>
      <c r="B28" s="14">
        <v>2631.4</v>
      </c>
      <c r="C28" s="15">
        <v>93.96</v>
      </c>
    </row>
    <row r="29" spans="1:3" ht="15" x14ac:dyDescent="0.35">
      <c r="A29" s="10" t="s">
        <v>31</v>
      </c>
      <c r="B29" s="14">
        <v>119</v>
      </c>
      <c r="C29" s="15">
        <v>53.91</v>
      </c>
    </row>
    <row r="30" spans="1:3" ht="15" x14ac:dyDescent="0.35">
      <c r="A30" s="10" t="s">
        <v>32</v>
      </c>
      <c r="B30" s="14">
        <v>58.2</v>
      </c>
      <c r="C30" s="15">
        <v>41.309999999999995</v>
      </c>
    </row>
    <row r="31" spans="1:3" ht="15" x14ac:dyDescent="0.35">
      <c r="A31" s="10" t="s">
        <v>33</v>
      </c>
      <c r="B31" s="14">
        <v>53.3</v>
      </c>
      <c r="C31" s="15">
        <v>14.76</v>
      </c>
    </row>
    <row r="32" spans="1:3" ht="15" x14ac:dyDescent="0.35">
      <c r="A32" s="10" t="s">
        <v>87</v>
      </c>
      <c r="B32" s="14">
        <v>77.3</v>
      </c>
      <c r="C32" s="15">
        <v>76.319999999999993</v>
      </c>
    </row>
    <row r="33" spans="1:3" ht="15" x14ac:dyDescent="0.35">
      <c r="A33" s="10" t="s">
        <v>34</v>
      </c>
      <c r="B33" s="14">
        <v>122.2</v>
      </c>
      <c r="C33" s="15">
        <v>26.82</v>
      </c>
    </row>
    <row r="34" spans="1:3" ht="15" x14ac:dyDescent="0.35">
      <c r="A34" s="10" t="s">
        <v>35</v>
      </c>
      <c r="B34" s="14">
        <v>60.8</v>
      </c>
      <c r="C34" s="15">
        <v>16.559999999999999</v>
      </c>
    </row>
    <row r="35" spans="1:3" ht="15" x14ac:dyDescent="0.35">
      <c r="A35" s="10" t="s">
        <v>36</v>
      </c>
      <c r="B35" s="14">
        <v>286.8</v>
      </c>
      <c r="C35" s="15">
        <v>50.04</v>
      </c>
    </row>
    <row r="36" spans="1:3" ht="15" x14ac:dyDescent="0.35">
      <c r="A36" s="10" t="s">
        <v>37</v>
      </c>
      <c r="B36" s="14">
        <v>220.6</v>
      </c>
      <c r="C36" s="15">
        <v>64.349999999999994</v>
      </c>
    </row>
    <row r="37" spans="1:3" ht="15" x14ac:dyDescent="0.35">
      <c r="A37" s="10" t="s">
        <v>38</v>
      </c>
      <c r="B37" s="14">
        <v>223.4</v>
      </c>
      <c r="C37" s="15">
        <v>45.629999999999995</v>
      </c>
    </row>
    <row r="38" spans="1:3" ht="15" x14ac:dyDescent="0.35">
      <c r="A38" s="10" t="s">
        <v>39</v>
      </c>
      <c r="B38" s="14">
        <v>131.80000000000001</v>
      </c>
      <c r="C38" s="15">
        <v>33.119999999999997</v>
      </c>
    </row>
    <row r="39" spans="1:3" ht="15" x14ac:dyDescent="0.35">
      <c r="A39" s="10" t="s">
        <v>40</v>
      </c>
      <c r="B39" s="14">
        <v>792.3</v>
      </c>
      <c r="C39" s="15">
        <v>52.739999999999995</v>
      </c>
    </row>
    <row r="40" spans="1:3" ht="15" x14ac:dyDescent="0.35">
      <c r="A40" s="10" t="s">
        <v>41</v>
      </c>
      <c r="B40" s="14">
        <v>129.6</v>
      </c>
      <c r="C40" s="15">
        <v>98.82</v>
      </c>
    </row>
    <row r="41" spans="1:3" ht="15" x14ac:dyDescent="0.35">
      <c r="A41" s="10" t="s">
        <v>42</v>
      </c>
      <c r="B41" s="14">
        <v>200.6</v>
      </c>
      <c r="C41" s="15">
        <v>9.36</v>
      </c>
    </row>
    <row r="42" spans="1:3" ht="15" x14ac:dyDescent="0.35">
      <c r="A42" s="10" t="s">
        <v>43</v>
      </c>
      <c r="B42" s="14">
        <v>347.7</v>
      </c>
      <c r="C42" s="15">
        <v>65.88</v>
      </c>
    </row>
    <row r="43" spans="1:3" ht="15" x14ac:dyDescent="0.35">
      <c r="A43" s="10" t="s">
        <v>44</v>
      </c>
      <c r="B43" s="14">
        <v>157.6</v>
      </c>
      <c r="C43" s="15">
        <v>50.309999999999995</v>
      </c>
    </row>
    <row r="44" spans="1:3" ht="15" x14ac:dyDescent="0.35">
      <c r="A44" s="10" t="s">
        <v>45</v>
      </c>
      <c r="B44" s="14">
        <v>64</v>
      </c>
      <c r="C44" s="15">
        <v>0</v>
      </c>
    </row>
    <row r="45" spans="1:3" ht="15" x14ac:dyDescent="0.35">
      <c r="A45" s="10" t="s">
        <v>46</v>
      </c>
      <c r="B45" s="14">
        <v>164.1</v>
      </c>
      <c r="C45" s="15">
        <v>39.69</v>
      </c>
    </row>
    <row r="46" spans="1:3" ht="15" x14ac:dyDescent="0.35">
      <c r="A46" s="10" t="s">
        <v>47</v>
      </c>
      <c r="B46" s="14">
        <v>82.9</v>
      </c>
      <c r="C46" s="15">
        <v>53.73</v>
      </c>
    </row>
    <row r="47" spans="1:3" ht="15" x14ac:dyDescent="0.35">
      <c r="A47" s="10" t="s">
        <v>48</v>
      </c>
      <c r="B47" s="14">
        <v>177.8</v>
      </c>
      <c r="C47" s="15">
        <v>61.739999999999995</v>
      </c>
    </row>
    <row r="48" spans="1:3" ht="15" x14ac:dyDescent="0.35">
      <c r="A48" s="10" t="s">
        <v>49</v>
      </c>
      <c r="B48" s="14">
        <v>121.2</v>
      </c>
      <c r="C48" s="15">
        <v>65.88</v>
      </c>
    </row>
    <row r="49" spans="1:3" ht="15" x14ac:dyDescent="0.35">
      <c r="A49" s="10" t="s">
        <v>50</v>
      </c>
      <c r="B49" s="14">
        <v>110.3</v>
      </c>
      <c r="C49" s="15">
        <v>19.89</v>
      </c>
    </row>
    <row r="50" spans="1:3" ht="15" x14ac:dyDescent="0.35">
      <c r="A50" s="10" t="s">
        <v>51</v>
      </c>
      <c r="B50" s="14">
        <v>80.599999999999994</v>
      </c>
      <c r="C50" s="15">
        <v>42.12</v>
      </c>
    </row>
    <row r="51" spans="1:3" ht="15" x14ac:dyDescent="0.35">
      <c r="A51" s="10" t="s">
        <v>52</v>
      </c>
      <c r="B51" s="14">
        <v>801.7</v>
      </c>
      <c r="C51" s="15">
        <v>45.269999999999996</v>
      </c>
    </row>
    <row r="52" spans="1:3" ht="15" x14ac:dyDescent="0.35">
      <c r="A52" s="10" t="s">
        <v>53</v>
      </c>
      <c r="B52" s="14">
        <v>66.599999999999994</v>
      </c>
      <c r="C52" s="15">
        <v>14.49</v>
      </c>
    </row>
    <row r="53" spans="1:3" ht="15" x14ac:dyDescent="0.35">
      <c r="A53" s="10" t="s">
        <v>54</v>
      </c>
      <c r="B53" s="14">
        <v>122.2</v>
      </c>
      <c r="C53" s="15">
        <v>20.34</v>
      </c>
    </row>
    <row r="54" spans="1:3" ht="15" x14ac:dyDescent="0.35">
      <c r="A54" s="10" t="s">
        <v>55</v>
      </c>
      <c r="B54" s="14">
        <v>68.5</v>
      </c>
      <c r="C54" s="15">
        <v>106.38</v>
      </c>
    </row>
    <row r="55" spans="1:3" ht="15" x14ac:dyDescent="0.35">
      <c r="A55" s="10" t="s">
        <v>88</v>
      </c>
      <c r="B55" s="14">
        <v>1705.5</v>
      </c>
      <c r="C55" s="15">
        <v>19.71</v>
      </c>
    </row>
    <row r="56" spans="1:3" ht="15" x14ac:dyDescent="0.35">
      <c r="A56" s="10" t="s">
        <v>56</v>
      </c>
      <c r="B56" s="14">
        <v>1030.8</v>
      </c>
      <c r="C56" s="15">
        <v>54.18</v>
      </c>
    </row>
    <row r="57" spans="1:3" ht="15" x14ac:dyDescent="0.35">
      <c r="A57" s="10" t="s">
        <v>57</v>
      </c>
      <c r="B57" s="14">
        <v>2358.8000000000002</v>
      </c>
      <c r="C57" s="15">
        <v>113.94</v>
      </c>
    </row>
    <row r="58" spans="1:3" ht="15" x14ac:dyDescent="0.35">
      <c r="A58" s="10" t="s">
        <v>58</v>
      </c>
      <c r="B58" s="14">
        <v>167</v>
      </c>
      <c r="C58" s="15">
        <v>37.619999999999997</v>
      </c>
    </row>
    <row r="59" spans="1:3" ht="15" x14ac:dyDescent="0.35">
      <c r="A59" s="10" t="s">
        <v>59</v>
      </c>
      <c r="B59" s="14">
        <v>854.3</v>
      </c>
      <c r="C59" s="15">
        <v>18.45</v>
      </c>
    </row>
    <row r="60" spans="1:3" ht="15" x14ac:dyDescent="0.35">
      <c r="A60" s="10" t="s">
        <v>60</v>
      </c>
      <c r="B60" s="14">
        <v>94.7</v>
      </c>
      <c r="C60" s="15">
        <v>43.29</v>
      </c>
    </row>
    <row r="61" spans="1:3" ht="15" x14ac:dyDescent="0.35">
      <c r="A61" s="10" t="s">
        <v>61</v>
      </c>
      <c r="B61" s="14">
        <v>82.7</v>
      </c>
      <c r="C61" s="15">
        <v>39.869999999999997</v>
      </c>
    </row>
    <row r="62" spans="1:3" ht="15" x14ac:dyDescent="0.35">
      <c r="A62" s="10" t="s">
        <v>62</v>
      </c>
      <c r="B62" s="14">
        <v>196</v>
      </c>
      <c r="C62" s="15">
        <v>92.429999999999993</v>
      </c>
    </row>
    <row r="63" spans="1:3" ht="15" x14ac:dyDescent="0.35">
      <c r="A63" s="10" t="s">
        <v>63</v>
      </c>
      <c r="B63" s="14">
        <v>350.6</v>
      </c>
      <c r="C63" s="15">
        <v>61.29</v>
      </c>
    </row>
    <row r="64" spans="1:3" ht="15" x14ac:dyDescent="0.35">
      <c r="A64" s="10" t="s">
        <v>64</v>
      </c>
      <c r="B64" s="14">
        <v>150.69999999999999</v>
      </c>
      <c r="C64" s="15">
        <v>89.19</v>
      </c>
    </row>
    <row r="65" spans="1:3" ht="15" x14ac:dyDescent="0.35">
      <c r="A65" s="10" t="s">
        <v>65</v>
      </c>
      <c r="B65" s="14">
        <v>137.19999999999999</v>
      </c>
      <c r="C65" s="15">
        <v>37.979999999999997</v>
      </c>
    </row>
    <row r="66" spans="1:3" ht="15" x14ac:dyDescent="0.35">
      <c r="A66" s="10" t="s">
        <v>66</v>
      </c>
      <c r="B66" s="14">
        <v>470.5</v>
      </c>
      <c r="C66" s="15">
        <v>55.08</v>
      </c>
    </row>
    <row r="67" spans="1:3" ht="15" x14ac:dyDescent="0.35">
      <c r="A67" s="10" t="s">
        <v>67</v>
      </c>
      <c r="B67" s="14">
        <v>79.099999999999994</v>
      </c>
      <c r="C67" s="15">
        <v>20.43</v>
      </c>
    </row>
    <row r="68" spans="1:3" ht="15" x14ac:dyDescent="0.35">
      <c r="A68" s="10" t="s">
        <v>68</v>
      </c>
      <c r="B68" s="14">
        <v>153.1</v>
      </c>
      <c r="C68" s="15">
        <v>23.49</v>
      </c>
    </row>
    <row r="69" spans="1:3" ht="15" x14ac:dyDescent="0.35">
      <c r="A69" s="10" t="s">
        <v>69</v>
      </c>
      <c r="B69" s="14">
        <v>81.400000000000006</v>
      </c>
      <c r="C69" s="15">
        <v>41.309999999999995</v>
      </c>
    </row>
    <row r="70" spans="1:3" ht="15" x14ac:dyDescent="0.35">
      <c r="A70" s="10" t="s">
        <v>70</v>
      </c>
      <c r="B70" s="14">
        <v>393.4</v>
      </c>
      <c r="C70" s="15">
        <v>25.11</v>
      </c>
    </row>
    <row r="71" spans="1:3" ht="15" x14ac:dyDescent="0.35">
      <c r="A71" s="10" t="s">
        <v>71</v>
      </c>
      <c r="B71" s="14">
        <v>819.3</v>
      </c>
      <c r="C71" s="15">
        <v>25.74</v>
      </c>
    </row>
    <row r="72" spans="1:3" ht="15" x14ac:dyDescent="0.35">
      <c r="A72" s="10" t="s">
        <v>72</v>
      </c>
      <c r="B72" s="14">
        <v>143.9</v>
      </c>
      <c r="C72" s="15">
        <v>0</v>
      </c>
    </row>
    <row r="73" spans="1:3" ht="15" x14ac:dyDescent="0.35">
      <c r="A73" s="10" t="s">
        <v>73</v>
      </c>
      <c r="B73" s="14">
        <v>316.5</v>
      </c>
      <c r="C73" s="15">
        <v>20.16</v>
      </c>
    </row>
    <row r="74" spans="1:3" ht="15" x14ac:dyDescent="0.35">
      <c r="A74" s="10" t="s">
        <v>74</v>
      </c>
      <c r="B74" s="14">
        <v>78.599999999999994</v>
      </c>
      <c r="C74" s="15">
        <v>21.15</v>
      </c>
    </row>
    <row r="75" spans="1:3" ht="15" x14ac:dyDescent="0.35">
      <c r="A75" s="10" t="s">
        <v>75</v>
      </c>
      <c r="B75" s="14">
        <v>145</v>
      </c>
      <c r="C75" s="15">
        <v>18.72</v>
      </c>
    </row>
    <row r="76" spans="1:3" ht="15" x14ac:dyDescent="0.35">
      <c r="A76" s="10" t="s">
        <v>76</v>
      </c>
      <c r="B76" s="14">
        <v>115.8</v>
      </c>
      <c r="C76" s="15">
        <v>97.11</v>
      </c>
    </row>
    <row r="77" spans="1:3" ht="15" x14ac:dyDescent="0.35">
      <c r="A77" s="10" t="s">
        <v>77</v>
      </c>
      <c r="B77" s="14">
        <v>97.1</v>
      </c>
      <c r="C77" s="15">
        <v>37.619999999999997</v>
      </c>
    </row>
    <row r="78" spans="1:3" ht="15" x14ac:dyDescent="0.35">
      <c r="A78" s="10" t="s">
        <v>78</v>
      </c>
      <c r="B78" s="14">
        <v>136.6</v>
      </c>
      <c r="C78" s="15">
        <v>86.67</v>
      </c>
    </row>
    <row r="79" spans="1:3" ht="15" x14ac:dyDescent="0.35">
      <c r="A79" s="10" t="s">
        <v>79</v>
      </c>
      <c r="B79" s="14">
        <v>20.8</v>
      </c>
      <c r="C79" s="18">
        <v>19.62</v>
      </c>
    </row>
    <row r="80" spans="1:3" ht="15" x14ac:dyDescent="0.35">
      <c r="A80" s="10" t="s">
        <v>92</v>
      </c>
      <c r="B80" s="17">
        <f>SUM(B2:B79)</f>
        <v>50762.299999999996</v>
      </c>
    </row>
  </sheetData>
  <sheetProtection algorithmName="SHA-512" hashValue="+CLAoQbSFIkKBXJPZXXFeu/0cQUNiuYO1EwBP30TEqjOuaf28zD1CCsdWyuinXocgEkEXGh8vjFIwncfVEKhuw==" saltValue="1m6u8hoXM9Yq62OtlBBvTA==" spinCount="100000" sheet="1" selectLockedCells="1" selectUnlockedCells="1"/>
  <autoFilter ref="A1:C58" xr:uid="{00000000-0009-0000-0000-000001000000}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Input data</vt:lpstr>
    </vt:vector>
  </TitlesOfParts>
  <Company>Rushcliffe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Hall-Wright</dc:creator>
  <cp:lastModifiedBy>Sarah Gresty</cp:lastModifiedBy>
  <cp:lastPrinted>2016-12-15T12:18:07Z</cp:lastPrinted>
  <dcterms:created xsi:type="dcterms:W3CDTF">2015-12-02T11:44:53Z</dcterms:created>
  <dcterms:modified xsi:type="dcterms:W3CDTF">2026-01-02T15:02:32Z</dcterms:modified>
</cp:coreProperties>
</file>